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6" i="1"/>
  <c r="E7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/>
  <c r="B27" i="1"/>
  <c r="C27" i="1" s="1"/>
  <c r="B28" i="1"/>
  <c r="C28" i="1" s="1"/>
  <c r="B29" i="1"/>
  <c r="C29" i="1" s="1"/>
  <c r="B30" i="1"/>
  <c r="C30" i="1" s="1"/>
  <c r="B31" i="1"/>
  <c r="C31" i="1" s="1"/>
  <c r="E22" i="1" l="1"/>
  <c r="E15" i="1"/>
  <c r="D11" i="1"/>
  <c r="E27" i="1"/>
  <c r="E24" i="1"/>
  <c r="E20" i="1"/>
  <c r="E17" i="1"/>
  <c r="D13" i="1"/>
  <c r="E30" i="1"/>
  <c r="E26" i="1"/>
  <c r="E23" i="1"/>
  <c r="E19" i="1"/>
  <c r="E16" i="1"/>
  <c r="D12" i="1"/>
  <c r="E28" i="1"/>
  <c r="E25" i="1"/>
  <c r="E21" i="1"/>
  <c r="E18" i="1"/>
  <c r="E14" i="1"/>
  <c r="D10" i="1"/>
  <c r="E29" i="1"/>
  <c r="E31" i="1"/>
  <c r="D9" i="1"/>
</calcChain>
</file>

<file path=xl/sharedStrings.xml><?xml version="1.0" encoding="utf-8"?>
<sst xmlns="http://schemas.openxmlformats.org/spreadsheetml/2006/main" count="15" uniqueCount="15">
  <si>
    <t xml:space="preserve">KW / kg. Træpiller </t>
  </si>
  <si>
    <t>Kg. Piller / Time</t>
  </si>
  <si>
    <t>Gram piller / 10 Sec.</t>
  </si>
  <si>
    <t>Snegle ydelse Gram / Min.</t>
  </si>
  <si>
    <t>Gram piller / Sec</t>
  </si>
  <si>
    <t>MegaJoule / Kg.</t>
  </si>
  <si>
    <t>KiloCalorier</t>
  </si>
  <si>
    <t>Ønsket KW Ydelse</t>
  </si>
  <si>
    <t>Værdi i P70</t>
  </si>
  <si>
    <t>Optændinsportion Gram.</t>
  </si>
  <si>
    <t>Vejledende værdier for pille mængde</t>
  </si>
  <si>
    <t>P018 : Høj Ydelse</t>
  </si>
  <si>
    <t>P010 : Lav Ydelse</t>
  </si>
  <si>
    <t xml:space="preserve">Værdi i P10 </t>
  </si>
  <si>
    <t>Værdi i P18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</si>
</sst>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2" borderId="1" applyNumberFormat="0" applyAlignment="0" applyProtection="0"/>
    <xf numFmtId="0" fontId="2" fillId="0" borderId="2" applyNumberFormat="0" applyFill="0" applyAlignment="0" applyProtection="0"/>
  </cellStyleXfs>
  <cellXfs count="25">
    <xf numFmtId="0" fontId="0" fillId="0" borderId="0" xfId="0"/>
    <xf numFmtId="0" fontId="2" fillId="0" borderId="0" xfId="0" applyFont="1" applyProtection="1"/>
    <xf numFmtId="43" fontId="0" fillId="0" borderId="0" xfId="1" applyFont="1" applyProtection="1"/>
    <xf numFmtId="0" fontId="0" fillId="0" borderId="0" xfId="0" applyProtection="1"/>
    <xf numFmtId="164" fontId="0" fillId="0" borderId="0" xfId="1" applyNumberFormat="1" applyFont="1" applyProtection="1"/>
    <xf numFmtId="43" fontId="0" fillId="0" borderId="0" xfId="0" applyNumberFormat="1" applyProtection="1"/>
    <xf numFmtId="0" fontId="2" fillId="0" borderId="3" xfId="0" applyFont="1" applyBorder="1" applyProtection="1"/>
    <xf numFmtId="43" fontId="6" fillId="0" borderId="3" xfId="1" applyFont="1" applyBorder="1" applyProtection="1">
      <protection locked="0"/>
    </xf>
    <xf numFmtId="0" fontId="1" fillId="0" borderId="3" xfId="0" applyFont="1" applyBorder="1" applyProtection="1"/>
    <xf numFmtId="164" fontId="0" fillId="0" borderId="3" xfId="1" applyNumberFormat="1" applyFont="1" applyBorder="1" applyProtection="1"/>
    <xf numFmtId="164" fontId="2" fillId="0" borderId="3" xfId="1" applyNumberFormat="1" applyFont="1" applyBorder="1" applyProtection="1"/>
    <xf numFmtId="0" fontId="3" fillId="0" borderId="3" xfId="0" applyFont="1" applyBorder="1" applyProtection="1"/>
    <xf numFmtId="43" fontId="3" fillId="0" borderId="3" xfId="1" applyFont="1" applyBorder="1" applyProtection="1"/>
    <xf numFmtId="164" fontId="3" fillId="0" borderId="3" xfId="1" applyNumberFormat="1" applyFont="1" applyBorder="1" applyProtection="1"/>
    <xf numFmtId="164" fontId="1" fillId="0" borderId="3" xfId="1" applyNumberFormat="1" applyFont="1" applyBorder="1" applyProtection="1"/>
    <xf numFmtId="164" fontId="6" fillId="0" borderId="3" xfId="1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/>
    </xf>
    <xf numFmtId="43" fontId="3" fillId="0" borderId="3" xfId="0" applyNumberFormat="1" applyFont="1" applyBorder="1" applyProtection="1"/>
    <xf numFmtId="43" fontId="1" fillId="0" borderId="3" xfId="0" applyNumberFormat="1" applyFont="1" applyBorder="1" applyProtection="1"/>
    <xf numFmtId="164" fontId="2" fillId="3" borderId="3" xfId="3" applyNumberFormat="1" applyFont="1" applyFill="1" applyBorder="1" applyAlignment="1">
      <alignment horizontal="right"/>
    </xf>
    <xf numFmtId="164" fontId="2" fillId="3" borderId="3" xfId="3" applyNumberFormat="1" applyFont="1" applyFill="1" applyBorder="1"/>
    <xf numFmtId="0" fontId="2" fillId="3" borderId="3" xfId="3" applyFont="1" applyFill="1" applyBorder="1" applyProtection="1"/>
    <xf numFmtId="43" fontId="2" fillId="3" borderId="3" xfId="3" applyNumberFormat="1" applyFont="1" applyFill="1" applyBorder="1" applyProtection="1"/>
    <xf numFmtId="164" fontId="2" fillId="3" borderId="3" xfId="3" applyNumberFormat="1" applyFont="1" applyFill="1" applyBorder="1" applyProtection="1"/>
    <xf numFmtId="0" fontId="5" fillId="2" borderId="3" xfId="2" applyFont="1" applyBorder="1" applyAlignment="1" applyProtection="1">
      <alignment horizontal="center"/>
    </xf>
  </cellXfs>
  <cellStyles count="4">
    <cellStyle name="Komma" xfId="1" builtinId="3"/>
    <cellStyle name="Kontroller celle" xfId="2" builtinId="23"/>
    <cellStyle name="Normal" xfId="0" builtinId="0"/>
    <cellStyle name="Total" xfId="3" builtinId="25"/>
  </cellStyles>
  <dxfs count="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 * #,##0_ ;_ * \-#,##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8:D31" totalsRowShown="0" headerRowDxfId="8" dataDxfId="6" headerRowBorderDxfId="7" tableBorderDxfId="5" totalsRowBorderDxfId="4" headerRowCellStyle="Total" dataCellStyle="Total">
  <autoFilter ref="A8:D31"/>
  <tableColumns count="4">
    <tableColumn id="1" name="Ønsket KW Ydelse" dataDxfId="3" dataCellStyle="Total"/>
    <tableColumn id="2" name="Kg. Piller / Time" dataDxfId="2" dataCellStyle="Total"/>
    <tableColumn id="3" name="Gram piller / 10 Sec." dataDxfId="1" dataCellStyle="Total">
      <calculatedColumnFormula>B9/3600*10000</calculatedColumnFormula>
    </tableColumn>
    <tableColumn id="4" name="Værdi i P10 " dataDxfId="0" dataCellStyle="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27" zoomScaleNormal="127" workbookViewId="0">
      <selection activeCell="B7" sqref="B7"/>
    </sheetView>
  </sheetViews>
  <sheetFormatPr defaultRowHeight="15" x14ac:dyDescent="0.25"/>
  <cols>
    <col min="1" max="1" width="24.28515625" style="1" customWidth="1"/>
    <col min="2" max="2" width="18.7109375" style="2" customWidth="1"/>
    <col min="3" max="3" width="21.42578125" style="3" hidden="1" customWidth="1"/>
    <col min="4" max="4" width="17" style="4" customWidth="1"/>
    <col min="5" max="5" width="17.7109375" style="4" customWidth="1"/>
    <col min="6" max="16384" width="9.140625" style="3"/>
  </cols>
  <sheetData>
    <row r="1" spans="1:7" ht="27.75" customHeight="1" x14ac:dyDescent="0.25">
      <c r="A1" s="24" t="s">
        <v>10</v>
      </c>
      <c r="B1" s="24"/>
      <c r="C1" s="24"/>
      <c r="D1" s="24"/>
      <c r="E1" s="24"/>
    </row>
    <row r="2" spans="1:7" x14ac:dyDescent="0.25">
      <c r="A2" s="6" t="s">
        <v>0</v>
      </c>
      <c r="B2" s="7">
        <v>5</v>
      </c>
      <c r="C2" s="8"/>
      <c r="D2" s="9"/>
      <c r="E2" s="10" t="s">
        <v>12</v>
      </c>
    </row>
    <row r="3" spans="1:7" x14ac:dyDescent="0.25">
      <c r="A3" s="11" t="s">
        <v>5</v>
      </c>
      <c r="B3" s="12">
        <f>B2*3.6</f>
        <v>18</v>
      </c>
      <c r="C3" s="8"/>
      <c r="D3" s="9"/>
      <c r="E3" s="10" t="s">
        <v>11</v>
      </c>
    </row>
    <row r="4" spans="1:7" x14ac:dyDescent="0.25">
      <c r="A4" s="11" t="s">
        <v>6</v>
      </c>
      <c r="B4" s="13">
        <f>B2*859</f>
        <v>4295</v>
      </c>
      <c r="C4" s="8"/>
      <c r="D4" s="9"/>
      <c r="E4" s="14"/>
    </row>
    <row r="5" spans="1:7" x14ac:dyDescent="0.25">
      <c r="A5" s="6" t="s">
        <v>3</v>
      </c>
      <c r="B5" s="15">
        <v>200</v>
      </c>
      <c r="C5" s="8"/>
      <c r="D5" s="9"/>
      <c r="E5" s="14"/>
    </row>
    <row r="6" spans="1:7" x14ac:dyDescent="0.25">
      <c r="A6" s="16" t="s">
        <v>4</v>
      </c>
      <c r="B6" s="17">
        <f>B5/60</f>
        <v>3.3333333333333335</v>
      </c>
      <c r="C6" s="18"/>
      <c r="D6" s="9"/>
      <c r="E6" s="19" t="s">
        <v>8</v>
      </c>
    </row>
    <row r="7" spans="1:7" x14ac:dyDescent="0.25">
      <c r="A7" s="6" t="s">
        <v>9</v>
      </c>
      <c r="B7" s="15">
        <v>90</v>
      </c>
      <c r="C7" s="8"/>
      <c r="D7" s="9"/>
      <c r="E7" s="20">
        <f>B7/B6</f>
        <v>27</v>
      </c>
    </row>
    <row r="8" spans="1:7" x14ac:dyDescent="0.25">
      <c r="A8" s="21" t="s">
        <v>7</v>
      </c>
      <c r="B8" s="21" t="s">
        <v>1</v>
      </c>
      <c r="C8" s="21" t="s">
        <v>2</v>
      </c>
      <c r="D8" s="21" t="s">
        <v>13</v>
      </c>
      <c r="E8" s="21" t="s">
        <v>14</v>
      </c>
    </row>
    <row r="9" spans="1:7" x14ac:dyDescent="0.25">
      <c r="A9" s="21">
        <v>3</v>
      </c>
      <c r="B9" s="22">
        <f>A9/B2*1.15</f>
        <v>0.69</v>
      </c>
      <c r="C9" s="22">
        <f t="shared" ref="C9:C10" si="0">B9/3600*10000</f>
        <v>1.9166666666666665</v>
      </c>
      <c r="D9" s="23">
        <f>C9/B6*10</f>
        <v>5.75</v>
      </c>
      <c r="E9" s="23"/>
      <c r="G9" s="5"/>
    </row>
    <row r="10" spans="1:7" x14ac:dyDescent="0.25">
      <c r="A10" s="21">
        <v>4</v>
      </c>
      <c r="B10" s="22">
        <f>A10/B2*1.15</f>
        <v>0.91999999999999993</v>
      </c>
      <c r="C10" s="22">
        <f t="shared" si="0"/>
        <v>2.5555555555555554</v>
      </c>
      <c r="D10" s="23">
        <f>C10/B6*10</f>
        <v>7.6666666666666661</v>
      </c>
      <c r="E10" s="23"/>
    </row>
    <row r="11" spans="1:7" x14ac:dyDescent="0.25">
      <c r="A11" s="21">
        <v>5</v>
      </c>
      <c r="B11" s="22">
        <f>A11/B2*1.15</f>
        <v>1.1499999999999999</v>
      </c>
      <c r="C11" s="22">
        <f>B11/3600*10000</f>
        <v>3.1944444444444442</v>
      </c>
      <c r="D11" s="23">
        <f>C11/B6*10</f>
        <v>9.5833333333333321</v>
      </c>
      <c r="E11" s="23"/>
    </row>
    <row r="12" spans="1:7" x14ac:dyDescent="0.25">
      <c r="A12" s="21">
        <v>6</v>
      </c>
      <c r="B12" s="22">
        <f>A12/B2*1.15</f>
        <v>1.38</v>
      </c>
      <c r="C12" s="22">
        <f t="shared" ref="C12:C31" si="1">B12/3600*10000</f>
        <v>3.833333333333333</v>
      </c>
      <c r="D12" s="23">
        <f>C12/B6*10</f>
        <v>11.5</v>
      </c>
      <c r="E12" s="23"/>
    </row>
    <row r="13" spans="1:7" x14ac:dyDescent="0.25">
      <c r="A13" s="21">
        <v>7</v>
      </c>
      <c r="B13" s="22">
        <f>A13/B2*1.15</f>
        <v>1.6099999999999999</v>
      </c>
      <c r="C13" s="22">
        <f t="shared" si="1"/>
        <v>4.4722222222222214</v>
      </c>
      <c r="D13" s="23">
        <f>C13/B6*10</f>
        <v>13.416666666666664</v>
      </c>
      <c r="E13" s="23"/>
    </row>
    <row r="14" spans="1:7" x14ac:dyDescent="0.25">
      <c r="A14" s="21">
        <v>8</v>
      </c>
      <c r="B14" s="22">
        <f>A14/B2*1.15</f>
        <v>1.8399999999999999</v>
      </c>
      <c r="C14" s="22">
        <f t="shared" si="1"/>
        <v>5.1111111111111107</v>
      </c>
      <c r="D14" s="23"/>
      <c r="E14" s="20">
        <f>C14/B6*10</f>
        <v>15.333333333333332</v>
      </c>
    </row>
    <row r="15" spans="1:7" x14ac:dyDescent="0.25">
      <c r="A15" s="21">
        <v>9</v>
      </c>
      <c r="B15" s="22">
        <f>A15/B2*1.15</f>
        <v>2.0699999999999998</v>
      </c>
      <c r="C15" s="22">
        <f t="shared" si="1"/>
        <v>5.75</v>
      </c>
      <c r="D15" s="23"/>
      <c r="E15" s="20">
        <f>C15/B6*10</f>
        <v>17.25</v>
      </c>
      <c r="G15" s="5"/>
    </row>
    <row r="16" spans="1:7" x14ac:dyDescent="0.25">
      <c r="A16" s="21">
        <v>10</v>
      </c>
      <c r="B16" s="22">
        <f>A16/B2*1.15</f>
        <v>2.2999999999999998</v>
      </c>
      <c r="C16" s="22">
        <f t="shared" si="1"/>
        <v>6.3888888888888884</v>
      </c>
      <c r="D16" s="23"/>
      <c r="E16" s="20">
        <f>C16/B6*10</f>
        <v>19.166666666666664</v>
      </c>
    </row>
    <row r="17" spans="1:5" x14ac:dyDescent="0.25">
      <c r="A17" s="21">
        <v>11</v>
      </c>
      <c r="B17" s="22">
        <f>A17/B2*1.15</f>
        <v>2.5299999999999998</v>
      </c>
      <c r="C17" s="22">
        <f t="shared" si="1"/>
        <v>7.0277777777777777</v>
      </c>
      <c r="D17" s="23"/>
      <c r="E17" s="20">
        <f>C17/B6*10</f>
        <v>21.083333333333336</v>
      </c>
    </row>
    <row r="18" spans="1:5" x14ac:dyDescent="0.25">
      <c r="A18" s="21">
        <v>12</v>
      </c>
      <c r="B18" s="22">
        <f>A18/B2*1.15</f>
        <v>2.76</v>
      </c>
      <c r="C18" s="22">
        <f t="shared" si="1"/>
        <v>7.6666666666666661</v>
      </c>
      <c r="D18" s="23"/>
      <c r="E18" s="20">
        <f>C18/B6*10</f>
        <v>23</v>
      </c>
    </row>
    <row r="19" spans="1:5" x14ac:dyDescent="0.25">
      <c r="A19" s="21">
        <v>13</v>
      </c>
      <c r="B19" s="22">
        <f>A19/B2*1.15</f>
        <v>2.9899999999999998</v>
      </c>
      <c r="C19" s="22">
        <f t="shared" si="1"/>
        <v>8.3055555555555554</v>
      </c>
      <c r="D19" s="23"/>
      <c r="E19" s="20">
        <f>C19/B6*10</f>
        <v>24.916666666666668</v>
      </c>
    </row>
    <row r="20" spans="1:5" x14ac:dyDescent="0.25">
      <c r="A20" s="21">
        <v>14</v>
      </c>
      <c r="B20" s="22">
        <f>A20/B2*1.15</f>
        <v>3.2199999999999998</v>
      </c>
      <c r="C20" s="22">
        <f t="shared" si="1"/>
        <v>8.9444444444444429</v>
      </c>
      <c r="D20" s="23"/>
      <c r="E20" s="20">
        <f>C20/B6*10</f>
        <v>26.833333333333329</v>
      </c>
    </row>
    <row r="21" spans="1:5" x14ac:dyDescent="0.25">
      <c r="A21" s="21">
        <v>15</v>
      </c>
      <c r="B21" s="22">
        <f>A21/B2*1.15</f>
        <v>3.4499999999999997</v>
      </c>
      <c r="C21" s="22">
        <f t="shared" si="1"/>
        <v>9.5833333333333321</v>
      </c>
      <c r="D21" s="23"/>
      <c r="E21" s="20">
        <f>C21/B6*10</f>
        <v>28.749999999999996</v>
      </c>
    </row>
    <row r="22" spans="1:5" x14ac:dyDescent="0.25">
      <c r="A22" s="21">
        <v>16</v>
      </c>
      <c r="B22" s="22">
        <f>A22/B2*1.15</f>
        <v>3.6799999999999997</v>
      </c>
      <c r="C22" s="22">
        <f t="shared" si="1"/>
        <v>10.222222222222221</v>
      </c>
      <c r="D22" s="23"/>
      <c r="E22" s="20">
        <f>C22/B6*10</f>
        <v>30.666666666666664</v>
      </c>
    </row>
    <row r="23" spans="1:5" x14ac:dyDescent="0.25">
      <c r="A23" s="21">
        <v>17</v>
      </c>
      <c r="B23" s="22">
        <f>A23/B2*1.15</f>
        <v>3.9099999999999997</v>
      </c>
      <c r="C23" s="22">
        <f t="shared" si="1"/>
        <v>10.861111111111111</v>
      </c>
      <c r="D23" s="23"/>
      <c r="E23" s="20">
        <f>C23/B6*10</f>
        <v>32.583333333333329</v>
      </c>
    </row>
    <row r="24" spans="1:5" x14ac:dyDescent="0.25">
      <c r="A24" s="21">
        <v>18</v>
      </c>
      <c r="B24" s="22">
        <f>A24/B2*1.15</f>
        <v>4.1399999999999997</v>
      </c>
      <c r="C24" s="22">
        <f t="shared" si="1"/>
        <v>11.5</v>
      </c>
      <c r="D24" s="23"/>
      <c r="E24" s="20">
        <f>C24/B6*10</f>
        <v>34.5</v>
      </c>
    </row>
    <row r="25" spans="1:5" x14ac:dyDescent="0.25">
      <c r="A25" s="21">
        <v>19</v>
      </c>
      <c r="B25" s="22">
        <f>A25/B2*1.15</f>
        <v>4.3699999999999992</v>
      </c>
      <c r="C25" s="22">
        <f t="shared" si="1"/>
        <v>12.138888888888888</v>
      </c>
      <c r="D25" s="23"/>
      <c r="E25" s="20">
        <f>C25/B6*10</f>
        <v>36.416666666666664</v>
      </c>
    </row>
    <row r="26" spans="1:5" x14ac:dyDescent="0.25">
      <c r="A26" s="21">
        <v>20</v>
      </c>
      <c r="B26" s="22">
        <f>A26/B2*1.15</f>
        <v>4.5999999999999996</v>
      </c>
      <c r="C26" s="22">
        <f t="shared" si="1"/>
        <v>12.777777777777777</v>
      </c>
      <c r="D26" s="23"/>
      <c r="E26" s="20">
        <f>C26/B6*10</f>
        <v>38.333333333333329</v>
      </c>
    </row>
    <row r="27" spans="1:5" x14ac:dyDescent="0.25">
      <c r="A27" s="21">
        <v>21</v>
      </c>
      <c r="B27" s="22">
        <f>A27/B2*1.15</f>
        <v>4.83</v>
      </c>
      <c r="C27" s="22">
        <f t="shared" si="1"/>
        <v>13.416666666666668</v>
      </c>
      <c r="D27" s="23"/>
      <c r="E27" s="20">
        <f>C27/B6*10</f>
        <v>40.25</v>
      </c>
    </row>
    <row r="28" spans="1:5" x14ac:dyDescent="0.25">
      <c r="A28" s="21">
        <v>22</v>
      </c>
      <c r="B28" s="22">
        <f>A28/B2*1.15</f>
        <v>5.0599999999999996</v>
      </c>
      <c r="C28" s="22">
        <f t="shared" si="1"/>
        <v>14.055555555555555</v>
      </c>
      <c r="D28" s="23"/>
      <c r="E28" s="20">
        <f>C28/B6*10</f>
        <v>42.166666666666671</v>
      </c>
    </row>
    <row r="29" spans="1:5" x14ac:dyDescent="0.25">
      <c r="A29" s="21">
        <v>23</v>
      </c>
      <c r="B29" s="22">
        <f>A29/B2*1.15</f>
        <v>5.2899999999999991</v>
      </c>
      <c r="C29" s="22">
        <f t="shared" si="1"/>
        <v>14.694444444444443</v>
      </c>
      <c r="D29" s="23"/>
      <c r="E29" s="20">
        <f>C29/B6*10</f>
        <v>44.083333333333321</v>
      </c>
    </row>
    <row r="30" spans="1:5" x14ac:dyDescent="0.25">
      <c r="A30" s="21">
        <v>24</v>
      </c>
      <c r="B30" s="22">
        <f>A30/B2*1.15</f>
        <v>5.52</v>
      </c>
      <c r="C30" s="22">
        <f t="shared" si="1"/>
        <v>15.333333333333332</v>
      </c>
      <c r="D30" s="23"/>
      <c r="E30" s="20">
        <f>C30/B6*10</f>
        <v>46</v>
      </c>
    </row>
    <row r="31" spans="1:5" x14ac:dyDescent="0.25">
      <c r="A31" s="21">
        <v>25</v>
      </c>
      <c r="B31" s="22">
        <f>A31/B2*1.15</f>
        <v>5.75</v>
      </c>
      <c r="C31" s="22">
        <f t="shared" si="1"/>
        <v>15.972222222222223</v>
      </c>
      <c r="D31" s="23"/>
      <c r="E31" s="20">
        <f>C31/B6*10</f>
        <v>47.916666666666671</v>
      </c>
    </row>
  </sheetData>
  <sheetProtection password="CC47" sheet="1" objects="1" scenarios="1" selectLockedCells="1"/>
  <dataConsolidate/>
  <mergeCells count="1">
    <mergeCell ref="A1:E1"/>
  </mergeCells>
  <printOptions gridLines="1"/>
  <pageMargins left="0.7" right="0.7" top="0.75" bottom="0.75" header="0.3" footer="0.3"/>
  <pageSetup paperSize="9" orientation="portrait" r:id="rId1"/>
  <headerFooter>
    <oddHeader>&amp;CPillemængde P23 brænder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Nielsen</dc:creator>
  <cp:lastModifiedBy>Henrik Nielsen</cp:lastModifiedBy>
  <dcterms:created xsi:type="dcterms:W3CDTF">2015-02-05T06:00:27Z</dcterms:created>
  <dcterms:modified xsi:type="dcterms:W3CDTF">2016-09-05T07:13:16Z</dcterms:modified>
</cp:coreProperties>
</file>